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5C62EE06-7F9E-3C4D-8424-218750D3AEB9}" xr6:coauthVersionLast="47" xr6:coauthVersionMax="47" xr10:uidLastSave="{00000000-0000-0000-0000-000000000000}"/>
  <bookViews>
    <workbookView xWindow="2960" yWindow="1140" windowWidth="24500" windowHeight="15460" xr2:uid="{00000000-000D-0000-FFFF-FFFF00000000}"/>
  </bookViews>
  <sheets>
    <sheet name="Benefícios em Rel Folha" sheetId="2" r:id="rId1"/>
  </sheets>
  <definedNames>
    <definedName name="_Toc114376634" localSheetId="0">'Benefícios em Rel Folha'!$C$2</definedName>
    <definedName name="_xlnm.Print_Area" localSheetId="0">'Benefícios em Rel Folha'!$B$2:$G$16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G9" i="2"/>
  <c r="G8" i="2"/>
  <c r="G7" i="2"/>
  <c r="G6" i="2"/>
  <c r="D11" i="2"/>
  <c r="E11" i="2"/>
  <c r="F6" i="2"/>
  <c r="F10" i="2"/>
  <c r="F7" i="2"/>
  <c r="F9" i="2"/>
  <c r="F8" i="2"/>
  <c r="G11" i="2" l="1"/>
  <c r="F11" i="2"/>
</calcChain>
</file>

<file path=xl/sharedStrings.xml><?xml version="1.0" encoding="utf-8"?>
<sst xmlns="http://schemas.openxmlformats.org/spreadsheetml/2006/main" count="22" uniqueCount="22">
  <si>
    <t>Janeiro</t>
  </si>
  <si>
    <t>Fevereiro</t>
  </si>
  <si>
    <t>Março</t>
  </si>
  <si>
    <t>Abril</t>
  </si>
  <si>
    <t>Maio</t>
  </si>
  <si>
    <t>Notas</t>
  </si>
  <si>
    <t>B</t>
  </si>
  <si>
    <t>C</t>
  </si>
  <si>
    <t>D</t>
  </si>
  <si>
    <t>E</t>
  </si>
  <si>
    <t>Custo total da folha, Reais</t>
  </si>
  <si>
    <t>Total</t>
  </si>
  <si>
    <t>Mês</t>
  </si>
  <si>
    <t>Custo total dos Benefícios, Reais</t>
  </si>
  <si>
    <t>Custo dos Benefícios em Relação à Folha no mês, %</t>
  </si>
  <si>
    <t>Custo dos Benefícios em Relação à Folha acumulado no ano, %</t>
  </si>
  <si>
    <t>F</t>
  </si>
  <si>
    <t>Planilha 14 - Custo dos Benefícios em Relação à Folha</t>
  </si>
  <si>
    <t>11.6.23</t>
  </si>
  <si>
    <t>Dados do fechamento do mês.</t>
  </si>
  <si>
    <t xml:space="preserve"> - Dados fornecidos.</t>
  </si>
  <si>
    <t xml:space="preserve"> - Dados calculados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</si>
</sst>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2" fillId="2" borderId="1" xfId="0" applyNumberFormat="1" applyFont="1" applyFill="1" applyBorder="1" applyProtection="1">
      <protection locked="0"/>
    </xf>
    <xf numFmtId="0" fontId="3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164" fontId="2" fillId="4" borderId="1" xfId="0" applyNumberFormat="1" applyFont="1" applyFill="1" applyBorder="1" applyProtection="1"/>
    <xf numFmtId="0" fontId="2" fillId="3" borderId="1" xfId="0" applyFont="1" applyFill="1" applyBorder="1" applyAlignment="1" applyProtection="1">
      <alignment horizontal="right"/>
    </xf>
    <xf numFmtId="4" fontId="2" fillId="4" borderId="1" xfId="0" applyNumberFormat="1" applyFont="1" applyFill="1" applyBorder="1" applyProtection="1"/>
    <xf numFmtId="165" fontId="2" fillId="4" borderId="1" xfId="0" applyNumberFormat="1" applyFont="1" applyFill="1" applyBorder="1" applyProtection="1"/>
    <xf numFmtId="0" fontId="0" fillId="0" borderId="0" xfId="0" applyProtection="1"/>
    <xf numFmtId="0" fontId="1" fillId="0" borderId="0" xfId="0" applyFont="1" applyProtection="1"/>
    <xf numFmtId="0" fontId="2" fillId="2" borderId="0" xfId="0" applyFont="1" applyFill="1" applyProtection="1"/>
    <xf numFmtId="0" fontId="2" fillId="4" borderId="0" xfId="0" applyFont="1" applyFill="1" applyProtection="1"/>
    <xf numFmtId="164" fontId="2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8</xdr:col>
      <xdr:colOff>525780</xdr:colOff>
      <xdr:row>36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3F917E-64C2-394B-9041-F1EE53E64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440" y="4023360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="125" zoomScaleNormal="125" workbookViewId="0">
      <selection activeCell="D6" sqref="D6:E10"/>
    </sheetView>
  </sheetViews>
  <sheetFormatPr baseColWidth="10" defaultColWidth="8.83203125" defaultRowHeight="16" x14ac:dyDescent="0.2"/>
  <cols>
    <col min="1" max="1" width="4.5" style="2" customWidth="1"/>
    <col min="2" max="2" width="7.6640625" style="3" customWidth="1"/>
    <col min="3" max="3" width="10.33203125" style="3" customWidth="1"/>
    <col min="4" max="4" width="16" style="3" customWidth="1"/>
    <col min="5" max="5" width="14.5" style="3" customWidth="1"/>
    <col min="6" max="6" width="18.83203125" style="20" customWidth="1"/>
    <col min="7" max="7" width="18.83203125" style="3" customWidth="1"/>
    <col min="8" max="16384" width="8.83203125" style="3"/>
  </cols>
  <sheetData>
    <row r="1" spans="1:9" x14ac:dyDescent="0.2">
      <c r="F1" s="3"/>
    </row>
    <row r="2" spans="1:9" x14ac:dyDescent="0.2">
      <c r="B2" s="4"/>
      <c r="C2" s="5" t="s">
        <v>17</v>
      </c>
      <c r="D2" s="5"/>
      <c r="E2" s="5"/>
      <c r="F2" s="5"/>
      <c r="G2" s="5"/>
    </row>
    <row r="3" spans="1:9" x14ac:dyDescent="0.2">
      <c r="B3" s="4"/>
      <c r="C3" s="4"/>
      <c r="D3" s="4"/>
      <c r="E3" s="4"/>
      <c r="F3" s="4"/>
      <c r="G3" s="6" t="s">
        <v>18</v>
      </c>
    </row>
    <row r="4" spans="1:9" x14ac:dyDescent="0.2">
      <c r="B4" s="4"/>
      <c r="C4" s="4" t="s">
        <v>6</v>
      </c>
      <c r="D4" s="4" t="s">
        <v>7</v>
      </c>
      <c r="E4" s="4" t="s">
        <v>8</v>
      </c>
      <c r="F4" s="4" t="s">
        <v>9</v>
      </c>
      <c r="G4" s="4" t="s">
        <v>16</v>
      </c>
    </row>
    <row r="5" spans="1:9" s="7" customFormat="1" ht="61" customHeight="1" x14ac:dyDescent="0.2">
      <c r="B5" s="8">
        <v>2</v>
      </c>
      <c r="C5" s="9" t="s">
        <v>12</v>
      </c>
      <c r="D5" s="10" t="s">
        <v>10</v>
      </c>
      <c r="E5" s="10" t="s">
        <v>13</v>
      </c>
      <c r="F5" s="10" t="s">
        <v>14</v>
      </c>
      <c r="G5" s="10" t="s">
        <v>15</v>
      </c>
    </row>
    <row r="6" spans="1:9" x14ac:dyDescent="0.2">
      <c r="B6" s="8">
        <v>3</v>
      </c>
      <c r="C6" s="11" t="s">
        <v>0</v>
      </c>
      <c r="D6" s="1">
        <v>1138600.1000000001</v>
      </c>
      <c r="E6" s="1">
        <v>235462.50068</v>
      </c>
      <c r="F6" s="12">
        <f>E6/D6*100</f>
        <v>20.68</v>
      </c>
      <c r="G6" s="12">
        <f>E6/D6*100</f>
        <v>20.68</v>
      </c>
    </row>
    <row r="7" spans="1:9" x14ac:dyDescent="0.2">
      <c r="B7" s="2">
        <v>4</v>
      </c>
      <c r="C7" s="11" t="s">
        <v>1</v>
      </c>
      <c r="D7" s="1">
        <v>1046569.5</v>
      </c>
      <c r="E7" s="1">
        <v>202092.57044999997</v>
      </c>
      <c r="F7" s="12">
        <f t="shared" ref="F7:F10" si="0">E7/D7*100</f>
        <v>19.309999999999995</v>
      </c>
      <c r="G7" s="12">
        <f>(E6+E7)/(D6+D7)*100</f>
        <v>20.023849459099189</v>
      </c>
    </row>
    <row r="8" spans="1:9" x14ac:dyDescent="0.2">
      <c r="B8" s="8">
        <v>5</v>
      </c>
      <c r="C8" s="11" t="s">
        <v>2</v>
      </c>
      <c r="D8" s="1">
        <v>1090154.7</v>
      </c>
      <c r="E8" s="1">
        <v>226643.16212999998</v>
      </c>
      <c r="F8" s="12">
        <f t="shared" si="0"/>
        <v>20.79</v>
      </c>
      <c r="G8" s="12">
        <f>(E6+E7+E8)/(D6+D7+D8)*100</f>
        <v>20.278854013326249</v>
      </c>
    </row>
    <row r="9" spans="1:9" x14ac:dyDescent="0.2">
      <c r="B9" s="2">
        <v>6</v>
      </c>
      <c r="C9" s="11" t="s">
        <v>3</v>
      </c>
      <c r="D9" s="1">
        <v>1090154.7</v>
      </c>
      <c r="E9" s="1">
        <v>231003.78093000001</v>
      </c>
      <c r="F9" s="12">
        <f t="shared" si="0"/>
        <v>21.19</v>
      </c>
      <c r="G9" s="12">
        <f>(E6+E7+E8+E9)/(D6+D7+D8+D9)*100</f>
        <v>20.506386909431928</v>
      </c>
    </row>
    <row r="10" spans="1:9" x14ac:dyDescent="0.2">
      <c r="B10" s="8">
        <v>7</v>
      </c>
      <c r="C10" s="11" t="s">
        <v>4</v>
      </c>
      <c r="D10" s="1">
        <v>1178954.44</v>
      </c>
      <c r="E10" s="1">
        <v>215630.76707599999</v>
      </c>
      <c r="F10" s="12">
        <f t="shared" si="0"/>
        <v>18.29</v>
      </c>
      <c r="G10" s="12">
        <f>(E6+E7+E8+E9+E10)/(D6+D7+D8+D9+D10)*100</f>
        <v>20.035099948210398</v>
      </c>
    </row>
    <row r="11" spans="1:9" x14ac:dyDescent="0.2">
      <c r="B11" s="8">
        <v>8</v>
      </c>
      <c r="C11" s="13" t="s">
        <v>11</v>
      </c>
      <c r="D11" s="14">
        <f>SUM(D6:D10)</f>
        <v>5544433.4399999995</v>
      </c>
      <c r="E11" s="14">
        <f>SUM(E6:E10)</f>
        <v>1110832.7812659999</v>
      </c>
      <c r="F11" s="15">
        <f>E11/D11*100</f>
        <v>20.035099948210398</v>
      </c>
      <c r="G11" s="15">
        <f>E11/D11*100</f>
        <v>20.035099948210398</v>
      </c>
    </row>
    <row r="12" spans="1:9" s="16" customFormat="1" x14ac:dyDescent="0.2">
      <c r="C12" s="3"/>
      <c r="E12" s="3"/>
      <c r="F12" s="3"/>
      <c r="G12" s="3"/>
      <c r="H12" s="3"/>
      <c r="I12" s="3"/>
    </row>
    <row r="13" spans="1:9" x14ac:dyDescent="0.2">
      <c r="B13" s="3" t="s">
        <v>5</v>
      </c>
      <c r="F13" s="3"/>
    </row>
    <row r="14" spans="1:9" x14ac:dyDescent="0.2">
      <c r="A14" s="8"/>
      <c r="C14" s="17" t="s">
        <v>19</v>
      </c>
      <c r="F14" s="3"/>
    </row>
    <row r="15" spans="1:9" x14ac:dyDescent="0.2">
      <c r="C15" s="18"/>
      <c r="D15" s="17" t="s">
        <v>20</v>
      </c>
      <c r="F15" s="3"/>
    </row>
    <row r="16" spans="1:9" x14ac:dyDescent="0.2">
      <c r="A16" s="8"/>
      <c r="C16" s="19"/>
      <c r="D16" s="17" t="s">
        <v>21</v>
      </c>
      <c r="E16" s="16"/>
      <c r="F16" s="16"/>
      <c r="G16" s="16"/>
      <c r="H16" s="16"/>
      <c r="I16" s="16"/>
    </row>
    <row r="18" spans="3:7" x14ac:dyDescent="0.2">
      <c r="C18" s="16"/>
      <c r="D18" s="16"/>
      <c r="E18" s="16"/>
      <c r="F18" s="16"/>
      <c r="G18" s="16"/>
    </row>
    <row r="19" spans="3:7" x14ac:dyDescent="0.2">
      <c r="C19" s="16"/>
      <c r="D19" s="16"/>
      <c r="E19" s="16"/>
      <c r="F19" s="16"/>
      <c r="G19" s="16"/>
    </row>
    <row r="20" spans="3:7" x14ac:dyDescent="0.2">
      <c r="C20" s="16"/>
      <c r="D20" s="16"/>
      <c r="E20" s="16"/>
      <c r="F20" s="16"/>
      <c r="G20" s="16"/>
    </row>
    <row r="21" spans="3:7" x14ac:dyDescent="0.2">
      <c r="C21" s="16"/>
      <c r="D21" s="16"/>
      <c r="E21" s="16"/>
      <c r="F21" s="16"/>
      <c r="G21" s="16"/>
    </row>
    <row r="22" spans="3:7" x14ac:dyDescent="0.2">
      <c r="C22" s="16"/>
      <c r="D22" s="16"/>
      <c r="E22" s="16"/>
      <c r="F22" s="16"/>
      <c r="G22" s="16"/>
    </row>
    <row r="23" spans="3:7" x14ac:dyDescent="0.2">
      <c r="C23" s="16"/>
      <c r="D23" s="16"/>
      <c r="E23" s="16"/>
      <c r="F23" s="16"/>
      <c r="G23" s="16"/>
    </row>
    <row r="24" spans="3:7" x14ac:dyDescent="0.2">
      <c r="C24" s="16"/>
      <c r="D24" s="16"/>
      <c r="E24" s="16"/>
      <c r="F24" s="16"/>
      <c r="G24" s="16"/>
    </row>
  </sheetData>
  <sheetProtection sheet="1" selectLockedCells="1"/>
  <mergeCells count="1">
    <mergeCell ref="C2:G2"/>
  </mergeCells>
  <pageMargins left="0.25" right="0.25" top="0.75" bottom="0.75" header="0.3" footer="0.3"/>
  <pageSetup paperSize="9" scale="86" orientation="landscape" horizontalDpi="0" verticalDpi="0" r:id="rId1"/>
  <ignoredErrors>
    <ignoredError sqref="F6:F10 G6:G10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Benefícios em Rel Folha</vt:lpstr>
      <vt:lpstr>'Benefícios em Rel Folha'!_Toc114376634</vt:lpstr>
      <vt:lpstr>'Benefícios em Rel Folha'!Area_de_impressao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2019-05-21T19:55:16Z</cp:lastPrinted>
  <dcterms:created xsi:type="dcterms:W3CDTF">2010-08-06T13:34:23Z</dcterms:created>
  <dcterms:modified xsi:type="dcterms:W3CDTF">2023-06-11T08:10:44Z</dcterms:modified>
</cp:coreProperties>
</file>