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AE9F6A6D-F75F-8B4F-9954-393E30E0D582}" xr6:coauthVersionLast="47" xr6:coauthVersionMax="47" xr10:uidLastSave="{00000000-0000-0000-0000-000000000000}"/>
  <bookViews>
    <workbookView xWindow="360" yWindow="1720" windowWidth="27620" windowHeight="16060" xr2:uid="{00000000-000D-0000-FFFF-FFFF00000000}"/>
  </bookViews>
  <sheets>
    <sheet name="Perfil anual de desembolso" sheetId="2" r:id="rId1"/>
  </sheets>
  <definedNames>
    <definedName name="_xlnm.Print_Area" localSheetId="0">'Perfil anual de desembolso'!$A$1:$L$5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2" l="1"/>
  <c r="E18" i="2"/>
  <c r="D18" i="2"/>
  <c r="G11" i="2"/>
  <c r="G10" i="2"/>
  <c r="G7" i="2"/>
  <c r="G8" i="2"/>
  <c r="G9" i="2"/>
  <c r="G12" i="2"/>
  <c r="G13" i="2"/>
  <c r="G14" i="2"/>
  <c r="G15" i="2"/>
  <c r="G16" i="2"/>
  <c r="G17" i="2"/>
  <c r="G6" i="2"/>
  <c r="G18" i="2" l="1"/>
  <c r="H14" i="2" l="1"/>
  <c r="H11" i="2"/>
  <c r="H6" i="2"/>
  <c r="H18" i="2"/>
  <c r="H15" i="2"/>
  <c r="H12" i="2"/>
  <c r="H7" i="2"/>
  <c r="H16" i="2"/>
  <c r="H9" i="2"/>
  <c r="H17" i="2"/>
  <c r="H13" i="2"/>
  <c r="H8" i="2"/>
  <c r="H10" i="2"/>
</calcChain>
</file>

<file path=xl/sharedStrings.xml><?xml version="1.0" encoding="utf-8"?>
<sst xmlns="http://schemas.openxmlformats.org/spreadsheetml/2006/main" count="27" uniqueCount="27">
  <si>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</si>
  <si>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</si>
  <si>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</si>
  <si>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</si>
  <si>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</si>
  <si>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</si>
  <si>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</si>
  <si>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</si>
  <si>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</si>
  <si>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</si>
  <si>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</si>
  <si>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</si>
  <si>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</si>
  <si>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</si>
  <si>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B</t>
  </si>
  <si>
    <t>C</t>
  </si>
  <si>
    <t>F</t>
  </si>
  <si>
    <t xml:space="preserve">Soma   </t>
  </si>
  <si>
    <t>E</t>
  </si>
  <si>
    <t>G</t>
  </si>
  <si>
    <t>Média</t>
  </si>
  <si>
    <t>Percentual típico</t>
  </si>
  <si>
    <t>11.6.23</t>
  </si>
  <si>
    <t>Planilha 19 - Previsão do perfil anual de desembolsos</t>
  </si>
  <si>
    <t>Dados do fechamento do mês.</t>
  </si>
  <si>
    <t xml:space="preserve"> - Dados fornecidos.</t>
  </si>
  <si>
    <t xml:space="preserve"> - Dados calculados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</si>
</sst>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5" fontId="1" fillId="0" borderId="0" xfId="0" applyNumberFormat="1" applyFont="1"/>
    <xf numFmtId="0" fontId="1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165" fontId="1" fillId="3" borderId="0" xfId="0" applyNumberFormat="1" applyFont="1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" fontId="1" fillId="3" borderId="1" xfId="0" applyNumberFormat="1" applyFont="1" applyFill="1" applyBorder="1"/>
    <xf numFmtId="165" fontId="1" fillId="3" borderId="1" xfId="0" applyNumberFormat="1" applyFont="1" applyFill="1" applyBorder="1"/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4" fontId="1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99060</xdr:colOff>
      <xdr:row>40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940CB0-5DBB-3742-9ADC-C0A84C998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6769100"/>
          <a:ext cx="7769860" cy="38835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43"/>
  <sheetViews>
    <sheetView tabSelected="1" workbookViewId="0">
      <selection activeCell="D6" sqref="D6"/>
    </sheetView>
  </sheetViews>
  <sheetFormatPr baseColWidth="10" defaultColWidth="8.83203125" defaultRowHeight="19" x14ac:dyDescent="0.25"/>
  <cols>
    <col min="1" max="1" width="4.5" style="2" customWidth="1"/>
    <col min="2" max="2" width="5.83203125" style="1" customWidth="1"/>
    <col min="3" max="3" width="11.5" style="1" customWidth="1"/>
    <col min="4" max="8" width="17.83203125" style="1" customWidth="1"/>
    <col min="9" max="9" width="14.6640625" style="1" customWidth="1"/>
    <col min="10" max="10" width="17.83203125" style="1" customWidth="1"/>
    <col min="11" max="11" width="8.6640625" style="6" customWidth="1"/>
    <col min="12" max="12" width="10.33203125" style="1" customWidth="1"/>
    <col min="13" max="13" width="14.1640625" style="1" bestFit="1" customWidth="1"/>
    <col min="14" max="16384" width="8.83203125" style="1"/>
  </cols>
  <sheetData>
    <row r="2" spans="2:11" x14ac:dyDescent="0.25">
      <c r="C2" s="18" t="s">
        <v>23</v>
      </c>
      <c r="D2" s="18"/>
      <c r="E2" s="18"/>
      <c r="F2" s="18"/>
      <c r="G2" s="18"/>
      <c r="H2" s="18"/>
      <c r="I2" s="11"/>
    </row>
    <row r="3" spans="2:11" x14ac:dyDescent="0.25">
      <c r="C3" s="5"/>
      <c r="D3" s="5"/>
      <c r="E3" s="5"/>
      <c r="F3" s="5"/>
      <c r="G3" s="5"/>
      <c r="H3" s="4" t="s">
        <v>22</v>
      </c>
      <c r="I3" s="11"/>
    </row>
    <row r="4" spans="2:11" x14ac:dyDescent="0.25">
      <c r="C4" s="5" t="s">
        <v>14</v>
      </c>
      <c r="D4" s="5" t="s">
        <v>15</v>
      </c>
      <c r="E4" s="5" t="s">
        <v>0</v>
      </c>
      <c r="F4" s="5" t="s">
        <v>18</v>
      </c>
      <c r="G4" s="5" t="s">
        <v>16</v>
      </c>
      <c r="H4" s="5" t="s">
        <v>19</v>
      </c>
      <c r="I4" s="5"/>
      <c r="J4" s="6"/>
      <c r="K4" s="1"/>
    </row>
    <row r="5" spans="2:11" x14ac:dyDescent="0.25">
      <c r="B5" s="11">
        <v>2</v>
      </c>
      <c r="D5" s="10">
        <v>2017</v>
      </c>
      <c r="E5" s="10">
        <v>2018</v>
      </c>
      <c r="F5" s="10">
        <v>2019</v>
      </c>
      <c r="G5" s="13" t="s">
        <v>20</v>
      </c>
      <c r="H5" s="14" t="s">
        <v>21</v>
      </c>
      <c r="J5" s="6"/>
      <c r="K5" s="1"/>
    </row>
    <row r="6" spans="2:11" x14ac:dyDescent="0.25">
      <c r="B6" s="11">
        <v>3</v>
      </c>
      <c r="C6" s="7" t="s">
        <v>1</v>
      </c>
      <c r="D6" s="19">
        <v>10540</v>
      </c>
      <c r="E6" s="19">
        <v>9120</v>
      </c>
      <c r="F6" s="19">
        <v>10930</v>
      </c>
      <c r="G6" s="15">
        <f t="shared" ref="G6:G17" si="0">(D6+E6+F6)/3</f>
        <v>10196.666666666666</v>
      </c>
      <c r="H6" s="16">
        <f t="shared" ref="H6:H18" si="1">G6/$G$18*100</f>
        <v>5.2822981709675645</v>
      </c>
      <c r="J6" s="6"/>
      <c r="K6" s="1"/>
    </row>
    <row r="7" spans="2:11" x14ac:dyDescent="0.25">
      <c r="B7" s="11">
        <v>4</v>
      </c>
      <c r="C7" s="7" t="s">
        <v>2</v>
      </c>
      <c r="D7" s="19">
        <v>14450</v>
      </c>
      <c r="E7" s="19">
        <v>12480</v>
      </c>
      <c r="F7" s="19">
        <v>14949.999999999998</v>
      </c>
      <c r="G7" s="15">
        <f t="shared" si="0"/>
        <v>13960</v>
      </c>
      <c r="H7" s="16">
        <f t="shared" si="1"/>
        <v>7.2318616345250604</v>
      </c>
      <c r="J7" s="6"/>
      <c r="K7" s="1"/>
    </row>
    <row r="8" spans="2:11" x14ac:dyDescent="0.25">
      <c r="B8" s="11">
        <v>5</v>
      </c>
      <c r="C8" s="7" t="s">
        <v>4</v>
      </c>
      <c r="D8" s="19">
        <v>15500</v>
      </c>
      <c r="E8" s="19">
        <v>13440</v>
      </c>
      <c r="F8" s="19">
        <v>16099.999999999998</v>
      </c>
      <c r="G8" s="15">
        <f t="shared" si="0"/>
        <v>15013.333333333334</v>
      </c>
      <c r="H8" s="16">
        <f t="shared" si="1"/>
        <v>7.7775321876554147</v>
      </c>
      <c r="J8" s="6"/>
      <c r="K8" s="1"/>
    </row>
    <row r="9" spans="2:11" x14ac:dyDescent="0.25">
      <c r="B9" s="11">
        <v>6</v>
      </c>
      <c r="C9" s="7" t="s">
        <v>5</v>
      </c>
      <c r="D9" s="19">
        <v>17200</v>
      </c>
      <c r="E9" s="19">
        <v>14885</v>
      </c>
      <c r="F9" s="19">
        <v>17855</v>
      </c>
      <c r="G9" s="15">
        <f t="shared" si="0"/>
        <v>16646.666666666668</v>
      </c>
      <c r="H9" s="16">
        <f t="shared" si="1"/>
        <v>8.6236669061170392</v>
      </c>
      <c r="J9" s="6"/>
      <c r="K9" s="1"/>
    </row>
    <row r="10" spans="2:11" x14ac:dyDescent="0.25">
      <c r="B10" s="11">
        <v>7</v>
      </c>
      <c r="C10" s="7" t="s">
        <v>6</v>
      </c>
      <c r="D10" s="19">
        <v>19650</v>
      </c>
      <c r="E10" s="19">
        <v>16990</v>
      </c>
      <c r="F10" s="19">
        <v>20340</v>
      </c>
      <c r="G10" s="15">
        <f t="shared" si="0"/>
        <v>18993.333333333332</v>
      </c>
      <c r="H10" s="16">
        <f t="shared" si="1"/>
        <v>9.8393380118251663</v>
      </c>
      <c r="J10" s="6"/>
      <c r="K10" s="1"/>
    </row>
    <row r="11" spans="2:11" x14ac:dyDescent="0.25">
      <c r="B11" s="11">
        <v>8</v>
      </c>
      <c r="C11" s="7" t="s">
        <v>7</v>
      </c>
      <c r="D11" s="19">
        <v>20260</v>
      </c>
      <c r="E11" s="19">
        <v>17540</v>
      </c>
      <c r="F11" s="19">
        <v>20987.5</v>
      </c>
      <c r="G11" s="15">
        <f t="shared" si="0"/>
        <v>19595.833333333332</v>
      </c>
      <c r="H11" s="16">
        <f t="shared" si="1"/>
        <v>10.151458114604631</v>
      </c>
      <c r="J11" s="6"/>
      <c r="K11" s="1"/>
    </row>
    <row r="12" spans="2:11" x14ac:dyDescent="0.25">
      <c r="B12" s="11">
        <v>9</v>
      </c>
      <c r="C12" s="7" t="s">
        <v>8</v>
      </c>
      <c r="D12" s="19">
        <v>15010</v>
      </c>
      <c r="E12" s="19">
        <v>12980</v>
      </c>
      <c r="F12" s="19">
        <v>15527</v>
      </c>
      <c r="G12" s="15">
        <f t="shared" si="0"/>
        <v>14505.666666666666</v>
      </c>
      <c r="H12" s="16">
        <f t="shared" si="1"/>
        <v>7.514539702713158</v>
      </c>
      <c r="J12" s="6"/>
      <c r="K12" s="1"/>
    </row>
    <row r="13" spans="2:11" x14ac:dyDescent="0.25">
      <c r="B13" s="11">
        <v>10</v>
      </c>
      <c r="C13" s="7" t="s">
        <v>9</v>
      </c>
      <c r="D13" s="19">
        <v>18100</v>
      </c>
      <c r="E13" s="19">
        <v>15640</v>
      </c>
      <c r="F13" s="19">
        <v>18752</v>
      </c>
      <c r="G13" s="15">
        <f t="shared" si="0"/>
        <v>17497.333333333332</v>
      </c>
      <c r="H13" s="16">
        <f t="shared" si="1"/>
        <v>9.0643476819362334</v>
      </c>
      <c r="J13" s="6"/>
      <c r="K13" s="1"/>
    </row>
    <row r="14" spans="2:11" x14ac:dyDescent="0.25">
      <c r="B14" s="11">
        <v>11</v>
      </c>
      <c r="C14" s="7" t="s">
        <v>10</v>
      </c>
      <c r="D14" s="19">
        <v>15500</v>
      </c>
      <c r="E14" s="19">
        <v>13430</v>
      </c>
      <c r="F14" s="19">
        <v>16099.999999999998</v>
      </c>
      <c r="G14" s="15">
        <f t="shared" si="0"/>
        <v>15010</v>
      </c>
      <c r="H14" s="16">
        <f t="shared" si="1"/>
        <v>7.7758053821075324</v>
      </c>
      <c r="J14" s="6"/>
      <c r="K14" s="1"/>
    </row>
    <row r="15" spans="2:11" x14ac:dyDescent="0.25">
      <c r="B15" s="11">
        <v>12</v>
      </c>
      <c r="C15" s="7" t="s">
        <v>11</v>
      </c>
      <c r="D15" s="19">
        <v>23478</v>
      </c>
      <c r="E15" s="19">
        <v>20300</v>
      </c>
      <c r="F15" s="19">
        <v>24322.5</v>
      </c>
      <c r="G15" s="15">
        <f t="shared" si="0"/>
        <v>22700.166666666668</v>
      </c>
      <c r="H15" s="16">
        <f t="shared" si="1"/>
        <v>11.759632121346081</v>
      </c>
      <c r="J15" s="6"/>
      <c r="K15" s="1"/>
    </row>
    <row r="16" spans="2:11" x14ac:dyDescent="0.25">
      <c r="B16" s="11">
        <v>13</v>
      </c>
      <c r="C16" s="7" t="s">
        <v>12</v>
      </c>
      <c r="D16" s="19">
        <v>20870</v>
      </c>
      <c r="E16" s="19">
        <v>18040</v>
      </c>
      <c r="F16" s="19">
        <v>21629</v>
      </c>
      <c r="G16" s="15">
        <f t="shared" si="0"/>
        <v>20179.666666666668</v>
      </c>
      <c r="H16" s="16">
        <f t="shared" si="1"/>
        <v>10.453908106315966</v>
      </c>
      <c r="J16" s="6"/>
      <c r="K16" s="1"/>
    </row>
    <row r="17" spans="2:11" x14ac:dyDescent="0.25">
      <c r="B17" s="11">
        <v>14</v>
      </c>
      <c r="C17" s="7" t="s">
        <v>3</v>
      </c>
      <c r="D17" s="19">
        <v>9300</v>
      </c>
      <c r="E17" s="19">
        <v>7685</v>
      </c>
      <c r="F17" s="19">
        <v>9223</v>
      </c>
      <c r="G17" s="15">
        <f t="shared" si="0"/>
        <v>8736</v>
      </c>
      <c r="H17" s="16">
        <f t="shared" si="1"/>
        <v>4.52561197988617</v>
      </c>
      <c r="J17" s="6"/>
      <c r="K17" s="1"/>
    </row>
    <row r="18" spans="2:11" x14ac:dyDescent="0.25">
      <c r="B18" s="11">
        <v>15</v>
      </c>
      <c r="C18" s="17" t="s">
        <v>17</v>
      </c>
      <c r="D18" s="9">
        <f>SUM(D5:D17)</f>
        <v>201875</v>
      </c>
      <c r="E18" s="9">
        <f>SUM(E5:E17)</f>
        <v>174548</v>
      </c>
      <c r="F18" s="9">
        <f>SUM(F5:F17)</f>
        <v>208735</v>
      </c>
      <c r="G18" s="9">
        <f>SUM(G6:G17)</f>
        <v>193034.66666666663</v>
      </c>
      <c r="H18" s="12">
        <f t="shared" si="1"/>
        <v>100</v>
      </c>
      <c r="J18" s="6"/>
      <c r="K18" s="1"/>
    </row>
    <row r="20" spans="2:11" x14ac:dyDescent="0.25">
      <c r="B20" s="1" t="s">
        <v>13</v>
      </c>
      <c r="K20" s="1"/>
    </row>
    <row r="21" spans="2:11" x14ac:dyDescent="0.25">
      <c r="C21" s="1" t="s">
        <v>24</v>
      </c>
      <c r="K21" s="1"/>
    </row>
    <row r="22" spans="2:11" x14ac:dyDescent="0.25">
      <c r="C22" s="3"/>
      <c r="D22" s="1" t="s">
        <v>25</v>
      </c>
      <c r="K22" s="1"/>
    </row>
    <row r="23" spans="2:11" x14ac:dyDescent="0.25">
      <c r="C23" s="8"/>
      <c r="D23" s="1" t="s">
        <v>26</v>
      </c>
      <c r="K23" s="1"/>
    </row>
    <row r="24" spans="2:11" x14ac:dyDescent="0.25">
      <c r="K24" s="1"/>
    </row>
    <row r="25" spans="2:11" x14ac:dyDescent="0.25">
      <c r="K25" s="1"/>
    </row>
    <row r="26" spans="2:11" x14ac:dyDescent="0.25">
      <c r="K26" s="1"/>
    </row>
    <row r="27" spans="2:11" x14ac:dyDescent="0.25">
      <c r="K27" s="1"/>
    </row>
    <row r="28" spans="2:11" x14ac:dyDescent="0.25">
      <c r="K28" s="1"/>
    </row>
    <row r="29" spans="2:11" x14ac:dyDescent="0.25">
      <c r="K29" s="1"/>
    </row>
    <row r="30" spans="2:11" x14ac:dyDescent="0.25">
      <c r="K30" s="1"/>
    </row>
    <row r="31" spans="2:11" x14ac:dyDescent="0.25">
      <c r="K31" s="1"/>
    </row>
    <row r="32" spans="2:11" x14ac:dyDescent="0.25">
      <c r="K32" s="1"/>
    </row>
    <row r="33" spans="11:11" x14ac:dyDescent="0.25">
      <c r="K33" s="1"/>
    </row>
    <row r="34" spans="11:11" x14ac:dyDescent="0.25">
      <c r="K34" s="1"/>
    </row>
    <row r="35" spans="11:11" x14ac:dyDescent="0.25">
      <c r="K35" s="1"/>
    </row>
    <row r="36" spans="11:11" x14ac:dyDescent="0.25">
      <c r="K36" s="1"/>
    </row>
    <row r="37" spans="11:11" x14ac:dyDescent="0.25">
      <c r="K37" s="1"/>
    </row>
    <row r="38" spans="11:11" x14ac:dyDescent="0.25">
      <c r="K38" s="1"/>
    </row>
    <row r="39" spans="11:11" x14ac:dyDescent="0.25">
      <c r="K39" s="1"/>
    </row>
    <row r="40" spans="11:11" x14ac:dyDescent="0.25">
      <c r="K40" s="1"/>
    </row>
    <row r="41" spans="11:11" x14ac:dyDescent="0.25">
      <c r="K41" s="1"/>
    </row>
    <row r="42" spans="11:11" x14ac:dyDescent="0.25">
      <c r="K42" s="1"/>
    </row>
    <row r="43" spans="11:11" x14ac:dyDescent="0.25">
      <c r="K43" s="1"/>
    </row>
  </sheetData>
  <sheetProtection sheet="1" objects="1" scenarios="1" selectLockedCells="1"/>
  <mergeCells count="1">
    <mergeCell ref="C2:H2"/>
  </mergeCells>
  <pageMargins left="0.25" right="0.25" top="0.75" bottom="0.75" header="0.3" footer="0.3"/>
  <pageSetup paperSize="9" scale="78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Perfil anual de desembolso</vt:lpstr>
      <vt:lpstr>'Perfil anual de desembolso'!Area_de_impressao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2023-06-11T09:36:36Z</dcterms:modified>
</cp:coreProperties>
</file>