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D105B2BA-878B-0042-A850-12E034D4BB6C}" xr6:coauthVersionLast="47" xr6:coauthVersionMax="47" xr10:uidLastSave="{00000000-0000-0000-0000-000000000000}"/>
  <bookViews>
    <workbookView xWindow="1180" yWindow="740" windowWidth="27620" windowHeight="16060" xr2:uid="{00000000-000D-0000-FFFF-FFFF00000000}"/>
  </bookViews>
  <sheets>
    <sheet name="Realização T&amp;D" sheetId="2" r:id="rId1"/>
  </sheets>
  <definedNames>
    <definedName name="_Toc114376640" localSheetId="0">'Realização T&amp;D'!$D$2</definedName>
    <definedName name="_xlnm.Print_Area" localSheetId="0">'Realização T&amp;D'!#REF!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2" l="1"/>
  <c r="H8" i="2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7" i="2"/>
  <c r="E19" i="2"/>
  <c r="F7" i="2"/>
  <c r="F8" i="2" s="1"/>
  <c r="F9" i="2" l="1"/>
  <c r="F10" i="2" l="1"/>
  <c r="F11" i="2" l="1"/>
  <c r="F12" i="2" l="1"/>
  <c r="F13" i="2" l="1"/>
  <c r="F14" i="2" l="1"/>
  <c r="F15" i="2" l="1"/>
  <c r="F16" i="2" l="1"/>
  <c r="F17" i="2" l="1"/>
  <c r="F18" i="2" l="1"/>
  <c r="J7" i="2" l="1"/>
  <c r="I7" i="2" l="1"/>
  <c r="K7" i="2" l="1"/>
  <c r="I8" i="2"/>
  <c r="K8" i="2" l="1"/>
  <c r="I9" i="2"/>
  <c r="K9" i="2" l="1"/>
  <c r="I10" i="2"/>
  <c r="K10" i="2" l="1"/>
  <c r="I11" i="2"/>
  <c r="K11" i="2" l="1"/>
  <c r="I12" i="2"/>
  <c r="K12" i="2" l="1"/>
  <c r="I13" i="2"/>
  <c r="K13" i="2" l="1"/>
  <c r="I14" i="2"/>
  <c r="K14" i="2" l="1"/>
  <c r="I15" i="2"/>
  <c r="K15" i="2" l="1"/>
  <c r="I16" i="2"/>
  <c r="K16" i="2" l="1"/>
  <c r="I17" i="2"/>
  <c r="I18" i="2" l="1"/>
  <c r="K18" i="2" s="1"/>
  <c r="K20" i="2" s="1"/>
  <c r="K17" i="2"/>
</calcChain>
</file>

<file path=xl/sharedStrings.xml><?xml version="1.0" encoding="utf-8"?>
<sst xmlns="http://schemas.openxmlformats.org/spreadsheetml/2006/main" count="39" uniqueCount="37">
  <si>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</si>
  <si>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</si>
  <si>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</si>
  <si>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</si>
  <si>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</si>
  <si>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</si>
  <si>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</si>
  <si>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</si>
  <si>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</si>
  <si>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</si>
  <si>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</si>
  <si>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</si>
  <si>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</si>
  <si>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</si>
  <si>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B</t>
  </si>
  <si>
    <t>C</t>
  </si>
  <si>
    <t>F</t>
  </si>
  <si>
    <t>J</t>
  </si>
  <si>
    <t xml:space="preserve">Soma   </t>
  </si>
  <si>
    <t>Despesas incorridas</t>
  </si>
  <si>
    <t>E</t>
  </si>
  <si>
    <t>G</t>
  </si>
  <si>
    <t>H</t>
  </si>
  <si>
    <t>I</t>
  </si>
  <si>
    <t>Realização acumulada no ano</t>
  </si>
  <si>
    <t>Perfil típico de desembolso, %</t>
  </si>
  <si>
    <t>No mês, R$</t>
  </si>
  <si>
    <t>Acumuladas no ano, R$</t>
  </si>
  <si>
    <t>Despesas orçadas</t>
  </si>
  <si>
    <t>Realização do orçamento</t>
  </si>
  <si>
    <t>No mês, %</t>
  </si>
  <si>
    <t>Acumulada no ano, %</t>
  </si>
  <si>
    <t>11.6.23</t>
  </si>
  <si>
    <t>Planilha 20 - Cálculo da Realização Orçamentária de T&amp;D ajustada à sazonalidade</t>
  </si>
  <si>
    <t>Dados do fechamento do mês.</t>
  </si>
  <si>
    <t xml:space="preserve"> - Dados fornecidos.</t>
  </si>
  <si>
    <t xml:space="preserve"> - Dados calculados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</si>
</sst>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b/>
      <sz val="10"/>
      <color rgb="FF000000"/>
      <name val="Verdana"/>
      <family val="2"/>
    </font>
    <font>
      <b/>
      <sz val="11"/>
      <color rgb="FF000000"/>
      <name val="Verdana"/>
      <family val="2"/>
    </font>
    <font>
      <b/>
      <sz val="14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/>
    <xf numFmtId="164" fontId="1" fillId="3" borderId="1" xfId="0" applyNumberFormat="1" applyFont="1" applyFill="1" applyBorder="1"/>
    <xf numFmtId="0" fontId="1" fillId="3" borderId="0" xfId="0" applyFont="1" applyFill="1"/>
    <xf numFmtId="4" fontId="3" fillId="3" borderId="1" xfId="0" applyNumberFormat="1" applyFont="1" applyFill="1" applyBorder="1"/>
    <xf numFmtId="0" fontId="1" fillId="0" borderId="2" xfId="0" applyFont="1" applyBorder="1"/>
    <xf numFmtId="0" fontId="2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/>
    <xf numFmtId="165" fontId="1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25</xdr:row>
      <xdr:rowOff>0</xdr:rowOff>
    </xdr:from>
    <xdr:to>
      <xdr:col>9</xdr:col>
      <xdr:colOff>99060</xdr:colOff>
      <xdr:row>41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034950-3E7F-CC4E-A65A-AE09757A0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6769100"/>
          <a:ext cx="7769860" cy="38835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44"/>
  <sheetViews>
    <sheetView tabSelected="1" workbookViewId="0">
      <selection activeCell="E7" sqref="E7"/>
    </sheetView>
  </sheetViews>
  <sheetFormatPr baseColWidth="10" defaultColWidth="8.83203125" defaultRowHeight="19" x14ac:dyDescent="0.25"/>
  <cols>
    <col min="1" max="1" width="5" style="1" customWidth="1"/>
    <col min="2" max="2" width="4.5" style="3" customWidth="1"/>
    <col min="3" max="3" width="5.83203125" style="1" customWidth="1"/>
    <col min="4" max="4" width="11.5" style="1" customWidth="1"/>
    <col min="5" max="9" width="17.83203125" style="1" customWidth="1"/>
    <col min="10" max="10" width="14.6640625" style="1" customWidth="1"/>
    <col min="11" max="11" width="17.83203125" style="1" customWidth="1"/>
    <col min="12" max="12" width="8.6640625" style="9" customWidth="1"/>
    <col min="13" max="13" width="10.33203125" style="1" customWidth="1"/>
    <col min="14" max="14" width="14.1640625" style="1" bestFit="1" customWidth="1"/>
    <col min="15" max="16384" width="8.83203125" style="1"/>
  </cols>
  <sheetData>
    <row r="2" spans="2:11" x14ac:dyDescent="0.25">
      <c r="D2" s="22" t="s">
        <v>33</v>
      </c>
      <c r="E2" s="22"/>
      <c r="F2" s="22"/>
      <c r="G2" s="22"/>
      <c r="H2" s="22"/>
      <c r="I2" s="22"/>
      <c r="J2" s="22"/>
      <c r="K2" s="22"/>
    </row>
    <row r="3" spans="2:11" x14ac:dyDescent="0.25">
      <c r="D3" s="21"/>
      <c r="E3" s="21"/>
      <c r="F3" s="21"/>
      <c r="G3" s="21"/>
      <c r="H3" s="21"/>
      <c r="I3" s="21"/>
      <c r="J3" s="21"/>
      <c r="K3" s="23" t="s">
        <v>32</v>
      </c>
    </row>
    <row r="4" spans="2:11" x14ac:dyDescent="0.25">
      <c r="B4" s="7"/>
      <c r="C4" s="6" t="s">
        <v>14</v>
      </c>
      <c r="D4" s="6" t="s">
        <v>15</v>
      </c>
      <c r="E4" s="6" t="s">
        <v>0</v>
      </c>
      <c r="F4" s="6" t="s">
        <v>20</v>
      </c>
      <c r="G4" s="6" t="s">
        <v>16</v>
      </c>
      <c r="H4" s="6" t="s">
        <v>21</v>
      </c>
      <c r="I4" s="6" t="s">
        <v>22</v>
      </c>
      <c r="J4" s="6" t="s">
        <v>23</v>
      </c>
      <c r="K4" s="3" t="s">
        <v>17</v>
      </c>
    </row>
    <row r="5" spans="2:11" ht="19" customHeight="1" x14ac:dyDescent="0.25">
      <c r="B5" s="8">
        <v>2</v>
      </c>
      <c r="C5" s="2"/>
      <c r="D5" s="2"/>
      <c r="E5" s="17" t="s">
        <v>19</v>
      </c>
      <c r="F5" s="17"/>
      <c r="G5" s="18" t="s">
        <v>28</v>
      </c>
      <c r="H5" s="19"/>
      <c r="I5" s="20"/>
      <c r="J5" s="17" t="s">
        <v>29</v>
      </c>
      <c r="K5" s="17"/>
    </row>
    <row r="6" spans="2:11" ht="40" x14ac:dyDescent="0.25">
      <c r="B6" s="3">
        <v>3</v>
      </c>
      <c r="C6" s="2"/>
      <c r="D6" s="2"/>
      <c r="E6" s="14" t="s">
        <v>26</v>
      </c>
      <c r="F6" s="14" t="s">
        <v>27</v>
      </c>
      <c r="G6" s="14" t="s">
        <v>25</v>
      </c>
      <c r="H6" s="14" t="s">
        <v>26</v>
      </c>
      <c r="I6" s="14" t="s">
        <v>27</v>
      </c>
      <c r="J6" s="14" t="s">
        <v>30</v>
      </c>
      <c r="K6" s="14" t="s">
        <v>31</v>
      </c>
    </row>
    <row r="7" spans="2:11" x14ac:dyDescent="0.25">
      <c r="B7" s="8">
        <v>4</v>
      </c>
      <c r="C7" s="1">
        <v>2020</v>
      </c>
      <c r="D7" s="13" t="s">
        <v>1</v>
      </c>
      <c r="E7" s="24">
        <v>9500</v>
      </c>
      <c r="F7" s="12">
        <f>E7</f>
        <v>9500</v>
      </c>
      <c r="G7" s="25">
        <v>5.2822981709675645</v>
      </c>
      <c r="H7" s="12">
        <f>$H$19*G7/100</f>
        <v>9508.1367077416162</v>
      </c>
      <c r="I7" s="12">
        <f>H7</f>
        <v>9508.1367077416162</v>
      </c>
      <c r="J7" s="10">
        <f>E7/H7*100</f>
        <v>99.914423740510685</v>
      </c>
      <c r="K7" s="10">
        <f>F7/I7*100</f>
        <v>99.914423740510685</v>
      </c>
    </row>
    <row r="8" spans="2:11" x14ac:dyDescent="0.25">
      <c r="B8" s="3">
        <v>5</v>
      </c>
      <c r="D8" s="13" t="s">
        <v>2</v>
      </c>
      <c r="E8" s="24">
        <v>13000</v>
      </c>
      <c r="F8" s="12">
        <f>F7+E8</f>
        <v>22500</v>
      </c>
      <c r="G8" s="25">
        <v>7.2318616345250604</v>
      </c>
      <c r="H8" s="12">
        <f t="shared" ref="H8:H18" si="0">$H$19*G8/100</f>
        <v>13017.350942145109</v>
      </c>
      <c r="I8" s="12">
        <f>I7+H8</f>
        <v>22525.487649886723</v>
      </c>
      <c r="J8" s="10">
        <f t="shared" ref="J8:J18" si="1">E8/H8*100</f>
        <v>99.866709115992762</v>
      </c>
      <c r="K8" s="10">
        <f t="shared" ref="K8:K18" si="2">F8/I8*100</f>
        <v>99.886849730923132</v>
      </c>
    </row>
    <row r="9" spans="2:11" x14ac:dyDescent="0.25">
      <c r="B9" s="8">
        <v>6</v>
      </c>
      <c r="D9" s="13" t="s">
        <v>4</v>
      </c>
      <c r="E9" s="24">
        <v>14000</v>
      </c>
      <c r="F9" s="12">
        <f t="shared" ref="F9:F18" si="3">F8+E9</f>
        <v>36500</v>
      </c>
      <c r="G9" s="25">
        <v>7.7775321876554147</v>
      </c>
      <c r="H9" s="12">
        <f t="shared" si="0"/>
        <v>13999.557937779746</v>
      </c>
      <c r="I9" s="12">
        <f t="shared" ref="I9:I18" si="4">I8+H9</f>
        <v>36525.045587666471</v>
      </c>
      <c r="J9" s="10">
        <f t="shared" si="1"/>
        <v>100.00315768699426</v>
      </c>
      <c r="K9" s="10">
        <f t="shared" si="2"/>
        <v>99.931429003678147</v>
      </c>
    </row>
    <row r="10" spans="2:11" x14ac:dyDescent="0.25">
      <c r="B10" s="3">
        <v>7</v>
      </c>
      <c r="D10" s="13" t="s">
        <v>5</v>
      </c>
      <c r="E10" s="24">
        <v>15500</v>
      </c>
      <c r="F10" s="12">
        <f t="shared" si="3"/>
        <v>52000</v>
      </c>
      <c r="G10" s="25">
        <v>8.6236669061170392</v>
      </c>
      <c r="H10" s="12">
        <f t="shared" si="0"/>
        <v>15522.600431010669</v>
      </c>
      <c r="I10" s="12">
        <f t="shared" si="4"/>
        <v>52047.646018677144</v>
      </c>
      <c r="J10" s="10">
        <f t="shared" si="1"/>
        <v>99.854403061451492</v>
      </c>
      <c r="K10" s="10">
        <f t="shared" si="2"/>
        <v>99.908456919146644</v>
      </c>
    </row>
    <row r="11" spans="2:11" x14ac:dyDescent="0.25">
      <c r="B11" s="8">
        <v>8</v>
      </c>
      <c r="D11" s="13" t="s">
        <v>6</v>
      </c>
      <c r="E11" s="24">
        <v>18250</v>
      </c>
      <c r="F11" s="12">
        <f t="shared" si="3"/>
        <v>70250</v>
      </c>
      <c r="G11" s="25">
        <v>9.8393380118251663</v>
      </c>
      <c r="H11" s="12">
        <f t="shared" si="0"/>
        <v>17710.808421285299</v>
      </c>
      <c r="I11" s="12">
        <f t="shared" si="4"/>
        <v>69758.454439962443</v>
      </c>
      <c r="J11" s="10">
        <f t="shared" si="1"/>
        <v>103.04442104442101</v>
      </c>
      <c r="K11" s="10">
        <f t="shared" si="2"/>
        <v>100.7046394074866</v>
      </c>
    </row>
    <row r="12" spans="2:11" x14ac:dyDescent="0.25">
      <c r="B12" s="3">
        <v>9</v>
      </c>
      <c r="D12" s="13" t="s">
        <v>7</v>
      </c>
      <c r="E12" s="24">
        <v>17700</v>
      </c>
      <c r="F12" s="12">
        <f t="shared" si="3"/>
        <v>87950</v>
      </c>
      <c r="G12" s="25">
        <v>10.151458114604631</v>
      </c>
      <c r="H12" s="12">
        <f t="shared" si="0"/>
        <v>18272.624606288337</v>
      </c>
      <c r="I12" s="12">
        <f t="shared" si="4"/>
        <v>88031.079046250787</v>
      </c>
      <c r="J12" s="10">
        <f t="shared" si="1"/>
        <v>96.866215890566295</v>
      </c>
      <c r="K12" s="10">
        <f t="shared" si="2"/>
        <v>99.907897248188689</v>
      </c>
    </row>
    <row r="13" spans="2:11" x14ac:dyDescent="0.25">
      <c r="B13" s="8">
        <v>10</v>
      </c>
      <c r="D13" s="13" t="s">
        <v>8</v>
      </c>
      <c r="E13" s="24">
        <v>13500</v>
      </c>
      <c r="F13" s="12">
        <f t="shared" si="3"/>
        <v>101450</v>
      </c>
      <c r="G13" s="25">
        <v>7.514539702713158</v>
      </c>
      <c r="H13" s="12">
        <f t="shared" si="0"/>
        <v>13526.171464883686</v>
      </c>
      <c r="I13" s="12">
        <f t="shared" si="4"/>
        <v>101557.25051113448</v>
      </c>
      <c r="J13" s="10">
        <f t="shared" si="1"/>
        <v>99.806512397453844</v>
      </c>
      <c r="K13" s="10">
        <f t="shared" si="2"/>
        <v>99.894394038244741</v>
      </c>
    </row>
    <row r="14" spans="2:11" x14ac:dyDescent="0.25">
      <c r="B14" s="3">
        <v>11</v>
      </c>
      <c r="D14" s="13" t="s">
        <v>9</v>
      </c>
      <c r="E14" s="24">
        <v>16300</v>
      </c>
      <c r="F14" s="12">
        <f t="shared" si="3"/>
        <v>117750</v>
      </c>
      <c r="G14" s="25">
        <v>9.0643476819362334</v>
      </c>
      <c r="H14" s="12">
        <f t="shared" si="0"/>
        <v>16315.82582748522</v>
      </c>
      <c r="I14" s="12">
        <f t="shared" si="4"/>
        <v>117873.07633861969</v>
      </c>
      <c r="J14" s="10">
        <f t="shared" si="1"/>
        <v>99.903003208954587</v>
      </c>
      <c r="K14" s="10">
        <f t="shared" si="2"/>
        <v>99.895585707574028</v>
      </c>
    </row>
    <row r="15" spans="2:11" x14ac:dyDescent="0.25">
      <c r="B15" s="8">
        <v>12</v>
      </c>
      <c r="D15" s="13" t="s">
        <v>10</v>
      </c>
      <c r="E15" s="24">
        <v>14000</v>
      </c>
      <c r="F15" s="12">
        <f t="shared" si="3"/>
        <v>131750</v>
      </c>
      <c r="G15" s="25">
        <v>7.7758053821075324</v>
      </c>
      <c r="H15" s="12">
        <f t="shared" si="0"/>
        <v>13996.449687793558</v>
      </c>
      <c r="I15" s="12">
        <f t="shared" si="4"/>
        <v>131869.52602641325</v>
      </c>
      <c r="J15" s="10">
        <f t="shared" si="1"/>
        <v>100.02536580551235</v>
      </c>
      <c r="K15" s="10">
        <f t="shared" si="2"/>
        <v>99.909360388245176</v>
      </c>
    </row>
    <row r="16" spans="2:11" x14ac:dyDescent="0.25">
      <c r="B16" s="3">
        <v>13</v>
      </c>
      <c r="D16" s="13" t="s">
        <v>11</v>
      </c>
      <c r="E16" s="24">
        <v>21150</v>
      </c>
      <c r="F16" s="12">
        <f t="shared" si="3"/>
        <v>152900</v>
      </c>
      <c r="G16" s="25">
        <v>11.759632121346081</v>
      </c>
      <c r="H16" s="12">
        <f t="shared" si="0"/>
        <v>21167.337818422948</v>
      </c>
      <c r="I16" s="12">
        <f t="shared" si="4"/>
        <v>153036.86384483619</v>
      </c>
      <c r="J16" s="10">
        <f t="shared" si="1"/>
        <v>99.918091643967358</v>
      </c>
      <c r="K16" s="10">
        <f t="shared" si="2"/>
        <v>99.910568054390509</v>
      </c>
    </row>
    <row r="17" spans="2:12" x14ac:dyDescent="0.25">
      <c r="B17" s="8">
        <v>14</v>
      </c>
      <c r="D17" s="13" t="s">
        <v>12</v>
      </c>
      <c r="E17" s="24">
        <v>18800</v>
      </c>
      <c r="F17" s="12">
        <f t="shared" si="3"/>
        <v>171700</v>
      </c>
      <c r="G17" s="25">
        <v>10.453908106315966</v>
      </c>
      <c r="H17" s="12">
        <f t="shared" si="0"/>
        <v>18817.034591368738</v>
      </c>
      <c r="I17" s="12">
        <f t="shared" si="4"/>
        <v>171853.89843620494</v>
      </c>
      <c r="J17" s="10">
        <f t="shared" si="1"/>
        <v>99.909472497985675</v>
      </c>
      <c r="K17" s="10">
        <f t="shared" si="2"/>
        <v>99.910448097130555</v>
      </c>
    </row>
    <row r="18" spans="2:12" x14ac:dyDescent="0.25">
      <c r="B18" s="3">
        <v>15</v>
      </c>
      <c r="D18" s="13" t="s">
        <v>3</v>
      </c>
      <c r="E18" s="24">
        <v>8000</v>
      </c>
      <c r="F18" s="12">
        <f t="shared" si="3"/>
        <v>179700</v>
      </c>
      <c r="G18" s="25">
        <v>4.52561197988617</v>
      </c>
      <c r="H18" s="12">
        <f t="shared" si="0"/>
        <v>8146.1015637951068</v>
      </c>
      <c r="I18" s="12">
        <f t="shared" si="4"/>
        <v>180000.00000000006</v>
      </c>
      <c r="J18" s="10">
        <f t="shared" si="1"/>
        <v>98.20648487315151</v>
      </c>
      <c r="K18" s="10">
        <f t="shared" si="2"/>
        <v>99.8333333333333</v>
      </c>
    </row>
    <row r="19" spans="2:12" x14ac:dyDescent="0.25">
      <c r="B19" s="8">
        <v>16</v>
      </c>
      <c r="D19" s="5" t="s">
        <v>18</v>
      </c>
      <c r="E19" s="15">
        <f>SUM(E7:E18)</f>
        <v>179700</v>
      </c>
      <c r="G19" s="16">
        <f>SUM(G7:G18)</f>
        <v>100.00000000000003</v>
      </c>
      <c r="H19" s="26">
        <v>180000</v>
      </c>
      <c r="I19" s="5"/>
    </row>
    <row r="20" spans="2:12" x14ac:dyDescent="0.25">
      <c r="H20" s="5"/>
      <c r="I20" s="5"/>
      <c r="J20" s="5" t="s">
        <v>24</v>
      </c>
      <c r="K20" s="10">
        <f>K18</f>
        <v>99.8333333333333</v>
      </c>
    </row>
    <row r="21" spans="2:12" x14ac:dyDescent="0.25">
      <c r="C21" s="1" t="s">
        <v>13</v>
      </c>
      <c r="L21" s="1"/>
    </row>
    <row r="22" spans="2:12" x14ac:dyDescent="0.25">
      <c r="D22" s="1" t="s">
        <v>34</v>
      </c>
      <c r="L22" s="1"/>
    </row>
    <row r="23" spans="2:12" x14ac:dyDescent="0.25">
      <c r="D23" s="4"/>
      <c r="E23" s="1" t="s">
        <v>35</v>
      </c>
      <c r="L23" s="1"/>
    </row>
    <row r="24" spans="2:12" x14ac:dyDescent="0.25">
      <c r="D24" s="11"/>
      <c r="E24" s="1" t="s">
        <v>36</v>
      </c>
      <c r="L24" s="1"/>
    </row>
    <row r="25" spans="2:12" x14ac:dyDescent="0.25">
      <c r="L25" s="1"/>
    </row>
    <row r="26" spans="2:12" x14ac:dyDescent="0.25">
      <c r="L26" s="1"/>
    </row>
    <row r="27" spans="2:12" x14ac:dyDescent="0.25">
      <c r="L27" s="1"/>
    </row>
    <row r="28" spans="2:12" x14ac:dyDescent="0.25">
      <c r="L28" s="1"/>
    </row>
    <row r="29" spans="2:12" x14ac:dyDescent="0.25">
      <c r="L29" s="1"/>
    </row>
    <row r="30" spans="2:12" x14ac:dyDescent="0.25">
      <c r="L30" s="1"/>
    </row>
    <row r="31" spans="2:12" x14ac:dyDescent="0.25">
      <c r="L31" s="1"/>
    </row>
    <row r="32" spans="2:12" x14ac:dyDescent="0.25">
      <c r="L32" s="1"/>
    </row>
    <row r="33" spans="12:12" x14ac:dyDescent="0.25">
      <c r="L33" s="1"/>
    </row>
    <row r="34" spans="12:12" x14ac:dyDescent="0.25">
      <c r="L34" s="1"/>
    </row>
    <row r="35" spans="12:12" x14ac:dyDescent="0.25">
      <c r="L35" s="1"/>
    </row>
    <row r="36" spans="12:12" x14ac:dyDescent="0.25">
      <c r="L36" s="1"/>
    </row>
    <row r="37" spans="12:12" x14ac:dyDescent="0.25">
      <c r="L37" s="1"/>
    </row>
    <row r="38" spans="12:12" x14ac:dyDescent="0.25">
      <c r="L38" s="1"/>
    </row>
    <row r="39" spans="12:12" x14ac:dyDescent="0.25">
      <c r="L39" s="1"/>
    </row>
    <row r="40" spans="12:12" x14ac:dyDescent="0.25">
      <c r="L40" s="1"/>
    </row>
    <row r="41" spans="12:12" x14ac:dyDescent="0.25">
      <c r="L41" s="1"/>
    </row>
    <row r="42" spans="12:12" x14ac:dyDescent="0.25">
      <c r="L42" s="1"/>
    </row>
    <row r="43" spans="12:12" x14ac:dyDescent="0.25">
      <c r="L43" s="1"/>
    </row>
    <row r="44" spans="12:12" x14ac:dyDescent="0.25">
      <c r="L44" s="1"/>
    </row>
  </sheetData>
  <sheetProtection sheet="1" objects="1" scenarios="1" selectLockedCells="1"/>
  <mergeCells count="4">
    <mergeCell ref="D2:K2"/>
    <mergeCell ref="E5:F5"/>
    <mergeCell ref="J5:K5"/>
    <mergeCell ref="G5:I5"/>
  </mergeCells>
  <pageMargins left="0.25" right="0.25" top="0.75" bottom="0.75" header="0.3" footer="0.3"/>
  <pageSetup paperSize="9" scale="78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Realização T&amp;D</vt:lpstr>
      <vt:lpstr>'Realização T&amp;D'!_Toc114376640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2023-06-11T09:42:49Z</dcterms:modified>
</cp:coreProperties>
</file>