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F58DB79A-F4E4-B242-B7DD-C18A40664BD0}" xr6:coauthVersionLast="47" xr6:coauthVersionMax="47" xr10:uidLastSave="{00000000-0000-0000-0000-000000000000}"/>
  <bookViews>
    <workbookView xWindow="1780" yWindow="1620" windowWidth="27620" windowHeight="16060" xr2:uid="{00000000-000D-0000-FFFF-FFFF00000000}"/>
  </bookViews>
  <sheets>
    <sheet name="TFCA TFSA" sheetId="2" r:id="rId1"/>
    <sheet name="Plan3" sheetId="3" r:id="rId2"/>
  </sheets>
  <definedNames>
    <definedName name="_Toc114376637" localSheetId="0">'TFCA TFSA'!#REF!</definedName>
    <definedName name="_Toc114376644" localSheetId="0">'TFCA TFSA'!#REF!</definedName>
    <definedName name="_Toc114376645" localSheetId="0">'TFCA TFSA'!$C$2</definedName>
    <definedName name="_xlnm.Print_Area" localSheetId="0">'TFCA TFSA'!#REF!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" l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F18" i="2"/>
  <c r="G6" i="2"/>
  <c r="D18" i="2"/>
  <c r="J17" i="2"/>
  <c r="J16" i="2"/>
  <c r="J15" i="2"/>
  <c r="J14" i="2"/>
  <c r="J13" i="2"/>
  <c r="J12" i="2"/>
  <c r="J11" i="2"/>
  <c r="J10" i="2"/>
  <c r="J9" i="2"/>
  <c r="J8" i="2"/>
  <c r="J7" i="2"/>
  <c r="J6" i="2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G7" i="2" l="1"/>
  <c r="K7" i="2" s="1"/>
  <c r="K6" i="2"/>
  <c r="G8" i="2"/>
  <c r="K8" i="2" s="1"/>
  <c r="G9" i="2" l="1"/>
  <c r="K9" i="2" s="1"/>
  <c r="G10" i="2" l="1"/>
  <c r="K10" i="2" s="1"/>
  <c r="G11" i="2" l="1"/>
  <c r="K11" i="2" s="1"/>
  <c r="G12" i="2" l="1"/>
  <c r="K12" i="2" s="1"/>
  <c r="G13" i="2" l="1"/>
  <c r="K13" i="2" s="1"/>
  <c r="G14" i="2" l="1"/>
  <c r="K14" i="2" s="1"/>
  <c r="G15" i="2" l="1"/>
  <c r="K15" i="2" s="1"/>
  <c r="G16" i="2" l="1"/>
  <c r="K16" i="2" s="1"/>
  <c r="G17" i="2" l="1"/>
  <c r="K17" i="2" s="1"/>
  <c r="G18" i="2" l="1"/>
</calcChain>
</file>

<file path=xl/sharedStrings.xml><?xml version="1.0" encoding="utf-8"?>
<sst xmlns="http://schemas.openxmlformats.org/spreadsheetml/2006/main" count="37" uniqueCount="37">
  <si>
    <t>A</t>
  </si>
  <si>
    <t>D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</si>
  <si>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</si>
  <si>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</si>
  <si>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</si>
  <si>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</si>
  <si>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</si>
  <si>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</si>
  <si>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</si>
  <si>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</si>
  <si>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</si>
  <si>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</si>
  <si>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</si>
  <si>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</si>
  <si>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</si>
  <si>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B</t>
  </si>
  <si>
    <t>C</t>
  </si>
  <si>
    <t>E</t>
  </si>
  <si>
    <t>F</t>
  </si>
  <si>
    <t>G</t>
  </si>
  <si>
    <t>Total</t>
  </si>
  <si>
    <t>Dados do fechamento do mês.</t>
  </si>
  <si>
    <t>Mês</t>
  </si>
  <si>
    <t xml:space="preserve"> - Dados fornecidos.</t>
  </si>
  <si>
    <t xml:space="preserve"> - Dados calculados</t>
  </si>
  <si>
    <t>Exposição ao risco no mês, h</t>
  </si>
  <si>
    <t>Exposição ao risco acumulado até o mês, h</t>
  </si>
  <si>
    <t>Dias perdidos no mês</t>
  </si>
  <si>
    <t>Dias debitados no mês</t>
  </si>
  <si>
    <t>Dias perdidos acumulados até o mês</t>
  </si>
  <si>
    <t>Dias debitados acumulados até o mês</t>
  </si>
  <si>
    <t>TG acumulada até o mês</t>
  </si>
  <si>
    <t>TG no mês</t>
  </si>
  <si>
    <t>H</t>
  </si>
  <si>
    <t>I</t>
  </si>
  <si>
    <t>11.6.23</t>
  </si>
  <si>
    <t>Planilha 25 - Cálculo da Taxa de Gravidade mensal e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</si>
</sst>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ahoma"/>
      <family val="2"/>
    </font>
    <font>
      <b/>
      <sz val="14"/>
      <color rgb="FF000000"/>
      <name val="Verdana"/>
      <family val="2"/>
    </font>
    <font>
      <sz val="14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3" fontId="1" fillId="4" borderId="1" xfId="0" applyNumberFormat="1" applyFont="1" applyFill="1" applyBorder="1"/>
    <xf numFmtId="0" fontId="1" fillId="4" borderId="0" xfId="0" applyFont="1" applyFill="1"/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4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835660</xdr:colOff>
      <xdr:row>40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83F131-78BB-6A40-B576-4D85EE48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6337300"/>
          <a:ext cx="7769860" cy="38835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4"/>
  <sheetViews>
    <sheetView tabSelected="1" workbookViewId="0">
      <selection activeCell="D6" sqref="D6"/>
    </sheetView>
  </sheetViews>
  <sheetFormatPr baseColWidth="10" defaultColWidth="8.83203125" defaultRowHeight="19" x14ac:dyDescent="0.25"/>
  <cols>
    <col min="1" max="1" width="4.5" customWidth="1"/>
    <col min="2" max="2" width="5.83203125" style="1" customWidth="1"/>
    <col min="3" max="3" width="13.6640625" style="1" customWidth="1"/>
    <col min="4" max="5" width="19.6640625" style="1" customWidth="1"/>
    <col min="6" max="7" width="19" style="1" customWidth="1"/>
    <col min="8" max="8" width="17.6640625" style="1" customWidth="1"/>
    <col min="9" max="9" width="18" style="1" customWidth="1"/>
    <col min="10" max="10" width="15" style="1" customWidth="1"/>
    <col min="11" max="11" width="14.83203125" style="1" customWidth="1"/>
    <col min="12" max="15" width="14.83203125" customWidth="1"/>
    <col min="16" max="16" width="8.83203125" style="1"/>
    <col min="17" max="17" width="12.33203125" style="1" customWidth="1"/>
    <col min="18" max="18" width="18.83203125" style="1" customWidth="1"/>
    <col min="19" max="16384" width="8.83203125" style="1"/>
  </cols>
  <sheetData>
    <row r="2" spans="2:15" customFormat="1" ht="18" x14ac:dyDescent="0.2">
      <c r="C2" s="15" t="s">
        <v>36</v>
      </c>
      <c r="D2" s="15"/>
      <c r="E2" s="15"/>
      <c r="F2" s="15"/>
      <c r="G2" s="15"/>
      <c r="H2" s="15"/>
      <c r="I2" s="15"/>
      <c r="J2" s="15"/>
      <c r="K2" s="15"/>
    </row>
    <row r="3" spans="2:15" customFormat="1" ht="18" x14ac:dyDescent="0.2">
      <c r="C3" s="13"/>
      <c r="D3" s="13"/>
      <c r="E3" s="13"/>
      <c r="F3" s="13"/>
      <c r="G3" s="13"/>
      <c r="H3" s="13"/>
      <c r="I3" s="13"/>
      <c r="J3" s="13"/>
      <c r="K3" s="14" t="s">
        <v>35</v>
      </c>
    </row>
    <row r="4" spans="2:15" s="3" customFormat="1" x14ac:dyDescent="0.25">
      <c r="C4" s="12" t="s">
        <v>0</v>
      </c>
      <c r="D4" s="3" t="s">
        <v>15</v>
      </c>
      <c r="E4" s="3" t="s">
        <v>16</v>
      </c>
      <c r="F4" s="3" t="s">
        <v>1</v>
      </c>
      <c r="G4" s="3" t="s">
        <v>17</v>
      </c>
      <c r="H4" s="3" t="s">
        <v>18</v>
      </c>
      <c r="I4" s="3" t="s">
        <v>19</v>
      </c>
      <c r="J4" s="3" t="s">
        <v>33</v>
      </c>
      <c r="K4" s="3" t="s">
        <v>34</v>
      </c>
    </row>
    <row r="5" spans="2:15" ht="64" customHeight="1" x14ac:dyDescent="0.25">
      <c r="B5" s="1">
        <v>1</v>
      </c>
      <c r="C5" s="9" t="s">
        <v>22</v>
      </c>
      <c r="D5" s="10" t="s">
        <v>25</v>
      </c>
      <c r="E5" s="10" t="s">
        <v>26</v>
      </c>
      <c r="F5" s="10" t="s">
        <v>27</v>
      </c>
      <c r="G5" s="10" t="s">
        <v>29</v>
      </c>
      <c r="H5" s="10" t="s">
        <v>28</v>
      </c>
      <c r="I5" s="10" t="s">
        <v>30</v>
      </c>
      <c r="J5" s="10" t="s">
        <v>32</v>
      </c>
      <c r="K5" s="10" t="s">
        <v>31</v>
      </c>
      <c r="L5" s="1"/>
      <c r="M5" s="1"/>
      <c r="N5" s="1"/>
      <c r="O5" s="1"/>
    </row>
    <row r="6" spans="2:15" x14ac:dyDescent="0.25">
      <c r="B6" s="1">
        <v>2</v>
      </c>
      <c r="C6" s="6" t="s">
        <v>2</v>
      </c>
      <c r="D6" s="16">
        <v>1801580</v>
      </c>
      <c r="E6" s="11">
        <f>D6</f>
        <v>1801580</v>
      </c>
      <c r="F6" s="16">
        <v>0</v>
      </c>
      <c r="G6" s="4">
        <f>F6</f>
        <v>0</v>
      </c>
      <c r="H6" s="16">
        <v>0</v>
      </c>
      <c r="I6" s="4">
        <f>H6</f>
        <v>0</v>
      </c>
      <c r="J6" s="4">
        <f t="shared" ref="J6:J17" si="0">(F6+H6)/D6*1000000</f>
        <v>0</v>
      </c>
      <c r="K6" s="4">
        <f>(G6+I6)/E6*1000000</f>
        <v>0</v>
      </c>
      <c r="L6" s="1"/>
      <c r="N6" s="1"/>
      <c r="O6" s="1"/>
    </row>
    <row r="7" spans="2:15" x14ac:dyDescent="0.25">
      <c r="B7" s="1">
        <v>3</v>
      </c>
      <c r="C7" s="6" t="s">
        <v>3</v>
      </c>
      <c r="D7" s="16">
        <v>1502712</v>
      </c>
      <c r="E7" s="11">
        <f>E6+D7</f>
        <v>3304292</v>
      </c>
      <c r="F7" s="16">
        <v>20</v>
      </c>
      <c r="G7" s="4">
        <f>G6+F7</f>
        <v>20</v>
      </c>
      <c r="H7" s="16">
        <v>0</v>
      </c>
      <c r="I7" s="4">
        <f>I6+H7</f>
        <v>0</v>
      </c>
      <c r="J7" s="4">
        <f t="shared" si="0"/>
        <v>13.309270172860801</v>
      </c>
      <c r="K7" s="4">
        <f t="shared" ref="K7:K17" si="1">(G7+I7)/E7*1000000</f>
        <v>6.0527338382927418</v>
      </c>
      <c r="L7" s="1"/>
      <c r="N7" s="1"/>
      <c r="O7" s="1"/>
    </row>
    <row r="8" spans="2:15" x14ac:dyDescent="0.25">
      <c r="B8" s="1">
        <v>4</v>
      </c>
      <c r="C8" s="6" t="s">
        <v>5</v>
      </c>
      <c r="D8" s="16">
        <v>1956023</v>
      </c>
      <c r="E8" s="11">
        <f t="shared" ref="E8:E17" si="2">E7+D8</f>
        <v>5260315</v>
      </c>
      <c r="F8" s="16">
        <v>0</v>
      </c>
      <c r="G8" s="4">
        <f t="shared" ref="G8:G17" si="3">G7+F8</f>
        <v>20</v>
      </c>
      <c r="H8" s="16">
        <v>0</v>
      </c>
      <c r="I8" s="4">
        <f t="shared" ref="I8:I17" si="4">I7+H8</f>
        <v>0</v>
      </c>
      <c r="J8" s="4">
        <f t="shared" si="0"/>
        <v>0</v>
      </c>
      <c r="K8" s="4">
        <f t="shared" si="1"/>
        <v>3.8020536792948709</v>
      </c>
      <c r="L8" s="1"/>
      <c r="N8" s="1"/>
      <c r="O8" s="1"/>
    </row>
    <row r="9" spans="2:15" x14ac:dyDescent="0.25">
      <c r="B9" s="1">
        <v>5</v>
      </c>
      <c r="C9" s="6" t="s">
        <v>6</v>
      </c>
      <c r="D9" s="16">
        <v>1712670</v>
      </c>
      <c r="E9" s="11">
        <f t="shared" si="2"/>
        <v>6972985</v>
      </c>
      <c r="F9" s="16">
        <v>30</v>
      </c>
      <c r="G9" s="4">
        <f t="shared" si="3"/>
        <v>50</v>
      </c>
      <c r="H9" s="16">
        <v>0</v>
      </c>
      <c r="I9" s="4">
        <f t="shared" si="4"/>
        <v>0</v>
      </c>
      <c r="J9" s="4">
        <f t="shared" si="0"/>
        <v>17.516509310024698</v>
      </c>
      <c r="K9" s="4">
        <f t="shared" si="1"/>
        <v>7.1705302678838398</v>
      </c>
      <c r="L9" s="1"/>
      <c r="N9" s="1"/>
      <c r="O9" s="1"/>
    </row>
    <row r="10" spans="2:15" x14ac:dyDescent="0.25">
      <c r="B10" s="1">
        <v>6</v>
      </c>
      <c r="C10" s="6" t="s">
        <v>7</v>
      </c>
      <c r="D10" s="16">
        <v>1850234</v>
      </c>
      <c r="E10" s="11">
        <f t="shared" si="2"/>
        <v>8823219</v>
      </c>
      <c r="F10" s="16">
        <v>12</v>
      </c>
      <c r="G10" s="4">
        <f t="shared" si="3"/>
        <v>62</v>
      </c>
      <c r="H10" s="16">
        <v>1800</v>
      </c>
      <c r="I10" s="4">
        <f t="shared" si="4"/>
        <v>1800</v>
      </c>
      <c r="J10" s="4">
        <f t="shared" si="0"/>
        <v>979.3355867420014</v>
      </c>
      <c r="K10" s="4">
        <f t="shared" si="1"/>
        <v>211.03409084598263</v>
      </c>
      <c r="L10" s="1"/>
      <c r="N10" s="1"/>
      <c r="O10" s="1"/>
    </row>
    <row r="11" spans="2:15" x14ac:dyDescent="0.25">
      <c r="B11" s="1">
        <v>7</v>
      </c>
      <c r="C11" s="6" t="s">
        <v>8</v>
      </c>
      <c r="D11" s="16">
        <v>1613975</v>
      </c>
      <c r="E11" s="11">
        <f t="shared" si="2"/>
        <v>10437194</v>
      </c>
      <c r="F11" s="16">
        <v>5</v>
      </c>
      <c r="G11" s="4">
        <f t="shared" si="3"/>
        <v>67</v>
      </c>
      <c r="H11" s="16">
        <v>0</v>
      </c>
      <c r="I11" s="4">
        <f t="shared" si="4"/>
        <v>1800</v>
      </c>
      <c r="J11" s="4">
        <f t="shared" si="0"/>
        <v>3.0979414179277871</v>
      </c>
      <c r="K11" s="4">
        <f t="shared" si="1"/>
        <v>178.87949577252277</v>
      </c>
      <c r="L11" s="1"/>
      <c r="N11" s="1"/>
      <c r="O11" s="1"/>
    </row>
    <row r="12" spans="2:15" x14ac:dyDescent="0.25">
      <c r="B12" s="1">
        <v>8</v>
      </c>
      <c r="C12" s="6" t="s">
        <v>9</v>
      </c>
      <c r="D12" s="16">
        <v>1790356</v>
      </c>
      <c r="E12" s="11">
        <f t="shared" si="2"/>
        <v>12227550</v>
      </c>
      <c r="F12" s="16">
        <v>28</v>
      </c>
      <c r="G12" s="4">
        <f t="shared" si="3"/>
        <v>95</v>
      </c>
      <c r="H12" s="16">
        <v>0</v>
      </c>
      <c r="I12" s="4">
        <f t="shared" si="4"/>
        <v>1800</v>
      </c>
      <c r="J12" s="4">
        <f t="shared" si="0"/>
        <v>15.639347705149145</v>
      </c>
      <c r="K12" s="4">
        <f t="shared" si="1"/>
        <v>154.97789827070835</v>
      </c>
      <c r="L12" s="1"/>
      <c r="N12" s="1"/>
      <c r="O12" s="1"/>
    </row>
    <row r="13" spans="2:15" x14ac:dyDescent="0.25">
      <c r="B13" s="1">
        <v>9</v>
      </c>
      <c r="C13" s="6" t="s">
        <v>10</v>
      </c>
      <c r="D13" s="16">
        <v>1855678</v>
      </c>
      <c r="E13" s="11">
        <f t="shared" si="2"/>
        <v>14083228</v>
      </c>
      <c r="F13" s="16">
        <v>23</v>
      </c>
      <c r="G13" s="4">
        <f t="shared" si="3"/>
        <v>118</v>
      </c>
      <c r="H13" s="16">
        <v>0</v>
      </c>
      <c r="I13" s="4">
        <f t="shared" si="4"/>
        <v>1800</v>
      </c>
      <c r="J13" s="4">
        <f t="shared" si="0"/>
        <v>12.394391699421991</v>
      </c>
      <c r="K13" s="4">
        <f t="shared" si="1"/>
        <v>136.19036771967336</v>
      </c>
      <c r="L13" s="1"/>
      <c r="N13" s="1"/>
      <c r="O13" s="1"/>
    </row>
    <row r="14" spans="2:15" x14ac:dyDescent="0.25">
      <c r="B14" s="1">
        <v>10</v>
      </c>
      <c r="C14" s="6" t="s">
        <v>11</v>
      </c>
      <c r="D14" s="16">
        <v>1678573</v>
      </c>
      <c r="E14" s="11">
        <f t="shared" si="2"/>
        <v>15761801</v>
      </c>
      <c r="F14" s="16">
        <v>0</v>
      </c>
      <c r="G14" s="4">
        <f t="shared" si="3"/>
        <v>118</v>
      </c>
      <c r="H14" s="16">
        <v>0</v>
      </c>
      <c r="I14" s="4">
        <f t="shared" si="4"/>
        <v>1800</v>
      </c>
      <c r="J14" s="4">
        <f t="shared" si="0"/>
        <v>0</v>
      </c>
      <c r="K14" s="4">
        <f t="shared" si="1"/>
        <v>121.68660167705454</v>
      </c>
      <c r="L14" s="1"/>
      <c r="N14" s="1"/>
      <c r="O14" s="1"/>
    </row>
    <row r="15" spans="2:15" x14ac:dyDescent="0.25">
      <c r="B15" s="1">
        <v>11</v>
      </c>
      <c r="C15" s="6" t="s">
        <v>12</v>
      </c>
      <c r="D15" s="16">
        <v>1833572</v>
      </c>
      <c r="E15" s="11">
        <f t="shared" si="2"/>
        <v>17595373</v>
      </c>
      <c r="F15" s="16">
        <v>1</v>
      </c>
      <c r="G15" s="4">
        <f t="shared" si="3"/>
        <v>119</v>
      </c>
      <c r="H15" s="16">
        <v>6000</v>
      </c>
      <c r="I15" s="4">
        <f t="shared" si="4"/>
        <v>7800</v>
      </c>
      <c r="J15" s="4">
        <f t="shared" si="0"/>
        <v>3272.8466621436191</v>
      </c>
      <c r="K15" s="4">
        <f t="shared" si="1"/>
        <v>450.0615019641811</v>
      </c>
      <c r="L15" s="1"/>
      <c r="N15" s="1"/>
      <c r="O15" s="1"/>
    </row>
    <row r="16" spans="2:15" ht="19" customHeight="1" x14ac:dyDescent="0.25">
      <c r="B16" s="1">
        <v>12</v>
      </c>
      <c r="C16" s="6" t="s">
        <v>13</v>
      </c>
      <c r="D16" s="16">
        <v>1776393</v>
      </c>
      <c r="E16" s="11">
        <f t="shared" si="2"/>
        <v>19371766</v>
      </c>
      <c r="F16" s="16">
        <v>0</v>
      </c>
      <c r="G16" s="4">
        <f t="shared" si="3"/>
        <v>119</v>
      </c>
      <c r="H16" s="16">
        <v>0</v>
      </c>
      <c r="I16" s="4">
        <f t="shared" si="4"/>
        <v>7800</v>
      </c>
      <c r="J16" s="4">
        <f t="shared" si="0"/>
        <v>0</v>
      </c>
      <c r="K16" s="4">
        <f t="shared" si="1"/>
        <v>408.79081442548915</v>
      </c>
      <c r="L16" s="1"/>
      <c r="N16" s="1"/>
      <c r="O16" s="1"/>
    </row>
    <row r="17" spans="2:15" x14ac:dyDescent="0.25">
      <c r="B17" s="1">
        <v>13</v>
      </c>
      <c r="C17" s="6" t="s">
        <v>4</v>
      </c>
      <c r="D17" s="16">
        <v>1797257</v>
      </c>
      <c r="E17" s="11">
        <f t="shared" si="2"/>
        <v>21169023</v>
      </c>
      <c r="F17" s="16">
        <v>3</v>
      </c>
      <c r="G17" s="4">
        <f t="shared" si="3"/>
        <v>122</v>
      </c>
      <c r="H17" s="16">
        <v>0</v>
      </c>
      <c r="I17" s="4">
        <f t="shared" si="4"/>
        <v>7800</v>
      </c>
      <c r="J17" s="4">
        <f t="shared" si="0"/>
        <v>1.6692103577841122</v>
      </c>
      <c r="K17" s="4">
        <f t="shared" si="1"/>
        <v>374.22605663001076</v>
      </c>
      <c r="L17" s="1"/>
      <c r="N17" s="1"/>
      <c r="O17" s="1"/>
    </row>
    <row r="18" spans="2:15" x14ac:dyDescent="0.25">
      <c r="B18" s="1">
        <v>14</v>
      </c>
      <c r="C18" s="8" t="s">
        <v>20</v>
      </c>
      <c r="D18" s="4">
        <f>SUM(D6:D17)</f>
        <v>21169023</v>
      </c>
      <c r="E18" s="11">
        <f>E17</f>
        <v>21169023</v>
      </c>
      <c r="F18" s="4">
        <f>SUM(F6:F17)</f>
        <v>122</v>
      </c>
      <c r="G18" s="4">
        <f>G17</f>
        <v>122</v>
      </c>
      <c r="H18" s="4">
        <f>SUM(H6:H17)</f>
        <v>7800</v>
      </c>
      <c r="I18" s="4">
        <f>I17</f>
        <v>7800</v>
      </c>
      <c r="L18" s="1"/>
      <c r="N18" s="1"/>
      <c r="O18" s="1"/>
    </row>
    <row r="19" spans="2:15" x14ac:dyDescent="0.25">
      <c r="C19" s="7"/>
      <c r="H19"/>
      <c r="L19" s="1"/>
      <c r="M19" s="1"/>
      <c r="N19" s="1"/>
      <c r="O19" s="1"/>
    </row>
    <row r="20" spans="2:15" x14ac:dyDescent="0.25">
      <c r="B20" s="1" t="s">
        <v>14</v>
      </c>
      <c r="I20"/>
      <c r="J20"/>
      <c r="K20"/>
      <c r="L20" s="1"/>
      <c r="M20" s="1"/>
      <c r="N20" s="1"/>
      <c r="O20" s="1"/>
    </row>
    <row r="21" spans="2:15" x14ac:dyDescent="0.25">
      <c r="C21" s="1" t="s">
        <v>21</v>
      </c>
      <c r="O21" s="1"/>
    </row>
    <row r="22" spans="2:15" x14ac:dyDescent="0.25">
      <c r="C22" s="2"/>
      <c r="D22" s="1" t="s">
        <v>23</v>
      </c>
      <c r="O22" s="1"/>
    </row>
    <row r="23" spans="2:15" x14ac:dyDescent="0.25">
      <c r="C23" s="5"/>
      <c r="D23" s="1" t="s">
        <v>24</v>
      </c>
      <c r="J23"/>
      <c r="L23" s="1"/>
      <c r="M23" s="1"/>
      <c r="N23" s="1"/>
      <c r="O23" s="1"/>
    </row>
    <row r="24" spans="2:15" x14ac:dyDescent="0.25">
      <c r="J24"/>
      <c r="L24" s="1"/>
      <c r="M24" s="1"/>
      <c r="N24" s="1"/>
      <c r="O24" s="1"/>
    </row>
  </sheetData>
  <sheetProtection sheet="1" objects="1" scenarios="1" selectLockedCells="1"/>
  <mergeCells count="1">
    <mergeCell ref="C2:K2"/>
  </mergeCells>
  <phoneticPr fontId="3" type="noConversion"/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TFCA TFSA</vt:lpstr>
      <vt:lpstr>Plan3</vt:lpstr>
      <vt:lpstr>'TFCA TFSA'!_Toc114376645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2023-06-11T10:56:59Z</dcterms:modified>
</cp:coreProperties>
</file>